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indys Data PAN\24-0060_NEW Coverdell\Year 1\RFA\docs to post on web\"/>
    </mc:Choice>
  </mc:AlternateContent>
  <xr:revisionPtr revIDLastSave="0" documentId="13_ncr:1_{8BDCFD79-D9C4-4D79-9F2C-C8CC889883CD}" xr6:coauthVersionLast="47" xr6:coauthVersionMax="47" xr10:uidLastSave="{00000000-0000-0000-0000-000000000000}"/>
  <bookViews>
    <workbookView xWindow="7665" yWindow="0" windowWidth="28005" windowHeight="20880" xr2:uid="{00000000-000D-0000-FFFF-FFFF00000000}"/>
  </bookViews>
  <sheets>
    <sheet name="Coverdell Budget Narrative" sheetId="4" r:id="rId1"/>
  </sheets>
  <definedNames>
    <definedName name="_Hlk134618980" localSheetId="0">'Coverdell Budget Narrative'!$I$22</definedName>
    <definedName name="_Toc520714169" localSheetId="0">'Coverdell Budget Narrative'!$I$21</definedName>
    <definedName name="_Toc520714173" localSheetId="0">'Coverdell Budget Narrative'!$I$28</definedName>
    <definedName name="_xlnm.Print_Titles" localSheetId="0">'Coverdell Budget Narrative'!#REF!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4" l="1"/>
  <c r="G23" i="4"/>
  <c r="H27" i="4" s="1"/>
  <c r="F13" i="4"/>
  <c r="G10" i="4"/>
  <c r="E13" i="4" l="1"/>
  <c r="D13" i="4"/>
  <c r="G13" i="4" l="1"/>
  <c r="H18" i="4" l="1"/>
  <c r="H56" i="4" l="1"/>
  <c r="H58" i="4" s="1"/>
</calcChain>
</file>

<file path=xl/sharedStrings.xml><?xml version="1.0" encoding="utf-8"?>
<sst xmlns="http://schemas.openxmlformats.org/spreadsheetml/2006/main" count="54" uniqueCount="51">
  <si>
    <t>Budget Narrative</t>
  </si>
  <si>
    <t>Salaries</t>
  </si>
  <si>
    <t>Fringe Benefits</t>
  </si>
  <si>
    <t>FICA 7.65%</t>
  </si>
  <si>
    <t>Total</t>
  </si>
  <si>
    <t>In-State Travel</t>
  </si>
  <si>
    <t>Total Personnel</t>
  </si>
  <si>
    <t xml:space="preserve"> Salary</t>
  </si>
  <si>
    <t xml:space="preserve"> FTE</t>
  </si>
  <si>
    <t>Total Budget</t>
  </si>
  <si>
    <t xml:space="preserve">Total </t>
  </si>
  <si>
    <t># Mths</t>
  </si>
  <si>
    <t>Personnel</t>
  </si>
  <si>
    <t>Retirement 12%</t>
  </si>
  <si>
    <t>Medical Insurance @ $5,000/Yr</t>
  </si>
  <si>
    <t># Staff</t>
  </si>
  <si>
    <t xml:space="preserve">Mileage </t>
  </si>
  <si>
    <t>Note:  Please round the total categorical budget amounts to whole dollars as shown</t>
  </si>
  <si>
    <t>NAME OF ORGANIZATION</t>
  </si>
  <si>
    <t xml:space="preserve">Travel </t>
  </si>
  <si>
    <r>
      <rPr>
        <b/>
        <sz val="11"/>
        <rFont val="Calibri"/>
        <family val="2"/>
        <scheme val="minor"/>
      </rPr>
      <t>Justification:</t>
    </r>
    <r>
      <rPr>
        <sz val="11"/>
        <rFont val="Calibri"/>
        <family val="2"/>
        <scheme val="minor"/>
      </rPr>
      <t xml:space="preserve"> </t>
    </r>
  </si>
  <si>
    <t xml:space="preserve">Total Travel </t>
  </si>
  <si>
    <t>Indirect Cost</t>
  </si>
  <si>
    <t>Total Indirect Cost</t>
  </si>
  <si>
    <t>PLEASE INCLUDE THE PROPOSED INDIRECT COST RATE (%).</t>
  </si>
  <si>
    <t>Travel required for staff to attend meetings and to collaborate with local communities and partners.</t>
  </si>
  <si>
    <t># trips</t>
  </si>
  <si>
    <t># Miles</t>
  </si>
  <si>
    <t>Cost Per Mile</t>
  </si>
  <si>
    <t>Paul Coverdell National Acute Stroke Program</t>
  </si>
  <si>
    <t>This is an example: please change the rates to reflect your current fringe benefits.</t>
  </si>
  <si>
    <t>July 1 2025 - June 29, 2026</t>
  </si>
  <si>
    <t>Stroke Coordinator</t>
  </si>
  <si>
    <t>The Stroke Coordinator will implement required activities as outlined in the approved application.</t>
  </si>
  <si>
    <t>Subcontracts/Subgrantees</t>
  </si>
  <si>
    <t>Please provide the following information for any subcontracts or subgrantees (see page 27 of the RFA for more information)</t>
  </si>
  <si>
    <t xml:space="preserve">Position Title (if applicable):  </t>
  </si>
  <si>
    <t xml:space="preserve">EIN or Tax ID:  </t>
  </si>
  <si>
    <t xml:space="preserve">Street Address or PO Box:  </t>
  </si>
  <si>
    <t xml:space="preserve">City, State and ZIP Code:  </t>
  </si>
  <si>
    <t>Contact Name:</t>
  </si>
  <si>
    <t xml:space="preserve">Contract Email: </t>
  </si>
  <si>
    <t>Contact Telephone:</t>
  </si>
  <si>
    <t xml:space="preserve">Fiscal Year End Date (for organizations):  </t>
  </si>
  <si>
    <t>Total Subcontracts/Subgrantees</t>
  </si>
  <si>
    <t>Indirect Cost -see page 19 of the RFA for more information</t>
  </si>
  <si>
    <t xml:space="preserve">Subcontractor/Subgrantee Name:  </t>
  </si>
  <si>
    <t xml:space="preserve">Is this organization functioning as a pass-through entity “Subgrantee” of the Applicant?  </t>
  </si>
  <si>
    <t xml:space="preserve">Is this organization functioning as a vendor “Subcontractor” of the Applicant?  </t>
  </si>
  <si>
    <t>Please provide details of the funds allocated to each subcontractor/subgrantee and describe how the funds will support implementation of activities.</t>
  </si>
  <si>
    <r>
      <rPr>
        <b/>
        <u/>
        <sz val="11"/>
        <rFont val="Times New Roman"/>
        <family val="1"/>
      </rPr>
      <t>Eligible Expenses</t>
    </r>
    <r>
      <rPr>
        <b/>
        <sz val="11"/>
        <rFont val="Times New Roman"/>
        <family val="1"/>
      </rPr>
      <t xml:space="preserve">
1.</t>
    </r>
    <r>
      <rPr>
        <sz val="11"/>
        <rFont val="Times New Roman"/>
        <family val="1"/>
      </rPr>
      <t xml:space="preserve">  Computers for staff working on the project. Total cost for all computer-related items (e.g., computers, printers, monitors) may not exceed $4,999 for the entire two-year funding period.
</t>
    </r>
    <r>
      <rPr>
        <b/>
        <sz val="11"/>
        <rFont val="Times New Roman"/>
        <family val="1"/>
      </rPr>
      <t>2.</t>
    </r>
    <r>
      <rPr>
        <sz val="11"/>
        <rFont val="Times New Roman"/>
        <family val="1"/>
      </rPr>
      <t xml:space="preserve">  Indirect cost - please see page 19 for additional information.
</t>
    </r>
    <r>
      <rPr>
        <b/>
        <sz val="11"/>
        <rFont val="Times New Roman"/>
        <family val="1"/>
      </rPr>
      <t xml:space="preserve">3. </t>
    </r>
    <r>
      <rPr>
        <sz val="11"/>
        <rFont val="Times New Roman"/>
        <family val="1"/>
      </rPr>
      <t xml:space="preserve"> In-state travel not to exceed the state rate. This may include mileage, parking, per diem and lodging.
</t>
    </r>
    <r>
      <rPr>
        <b/>
        <sz val="11"/>
        <rFont val="Times New Roman"/>
        <family val="1"/>
      </rPr>
      <t>4.</t>
    </r>
    <r>
      <rPr>
        <sz val="11"/>
        <rFont val="Times New Roman"/>
        <family val="1"/>
      </rPr>
      <t xml:space="preserve">  Office rent and telephone for staff working on this project.
</t>
    </r>
    <r>
      <rPr>
        <b/>
        <sz val="11"/>
        <rFont val="Times New Roman"/>
        <family val="1"/>
      </rPr>
      <t>5.</t>
    </r>
    <r>
      <rPr>
        <sz val="11"/>
        <rFont val="Times New Roman"/>
        <family val="1"/>
      </rPr>
      <t xml:space="preserve">  Office supplies (e.g., paper, tape, scissors, binders, toner, pens)
</t>
    </r>
    <r>
      <rPr>
        <b/>
        <sz val="11"/>
        <rFont val="Times New Roman"/>
        <family val="1"/>
      </rPr>
      <t>6.</t>
    </r>
    <r>
      <rPr>
        <sz val="11"/>
        <rFont val="Times New Roman"/>
        <family val="1"/>
      </rPr>
      <t xml:space="preserve">  Staff salaries and fringe benefits to implement the activities if they do not include direct care of patients. 
</t>
    </r>
    <r>
      <rPr>
        <b/>
        <sz val="11"/>
        <rFont val="Times New Roman"/>
        <family val="1"/>
      </rPr>
      <t xml:space="preserve">
</t>
    </r>
    <r>
      <rPr>
        <b/>
        <u/>
        <sz val="11"/>
        <rFont val="Times New Roman"/>
        <family val="1"/>
      </rPr>
      <t>Ineligible Expenses</t>
    </r>
    <r>
      <rPr>
        <b/>
        <sz val="11"/>
        <rFont val="Times New Roman"/>
        <family val="1"/>
      </rPr>
      <t xml:space="preserve">
1.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Cash incentives
</t>
    </r>
    <r>
      <rPr>
        <b/>
        <sz val="11"/>
        <rFont val="Times New Roman"/>
        <family val="1"/>
      </rPr>
      <t>2.</t>
    </r>
    <r>
      <rPr>
        <sz val="11"/>
        <rFont val="Times New Roman"/>
        <family val="1"/>
      </rPr>
      <t xml:space="preserve">  Construction (e.g., lumber, concrete, capital improvements)
</t>
    </r>
    <r>
      <rPr>
        <b/>
        <sz val="11"/>
        <rFont val="Times New Roman"/>
        <family val="1"/>
      </rPr>
      <t>3.</t>
    </r>
    <r>
      <rPr>
        <sz val="11"/>
        <rFont val="Times New Roman"/>
        <family val="1"/>
      </rPr>
      <t xml:space="preserve">  Equipment (includes any item with a cost of more than $4,999)
</t>
    </r>
    <r>
      <rPr>
        <b/>
        <sz val="11"/>
        <rFont val="Times New Roman"/>
        <family val="1"/>
      </rPr>
      <t>4.</t>
    </r>
    <r>
      <rPr>
        <sz val="11"/>
        <rFont val="Times New Roman"/>
        <family val="1"/>
      </rPr>
      <t xml:space="preserve">  Food (this does not include per diem when traveling)
</t>
    </r>
    <r>
      <rPr>
        <b/>
        <sz val="11"/>
        <rFont val="Times New Roman"/>
        <family val="1"/>
      </rPr>
      <t>5.</t>
    </r>
    <r>
      <rPr>
        <sz val="11"/>
        <rFont val="Times New Roman"/>
        <family val="1"/>
      </rPr>
      <t xml:space="preserve">  Furniture
</t>
    </r>
    <r>
      <rPr>
        <b/>
        <sz val="11"/>
        <rFont val="Times New Roman"/>
        <family val="1"/>
      </rPr>
      <t xml:space="preserve">6. </t>
    </r>
    <r>
      <rPr>
        <sz val="11"/>
        <rFont val="Times New Roman"/>
        <family val="1"/>
      </rPr>
      <t xml:space="preserve"> Gift cards (e.g., gas cards, department store gift cards, farmers market vouchers, gift cards intended as incentives)
</t>
    </r>
    <r>
      <rPr>
        <b/>
        <sz val="11"/>
        <rFont val="Times New Roman"/>
        <family val="1"/>
      </rPr>
      <t>7.</t>
    </r>
    <r>
      <rPr>
        <sz val="11"/>
        <rFont val="Times New Roman"/>
        <family val="1"/>
      </rPr>
      <t xml:space="preserve">  Incentives
</t>
    </r>
    <r>
      <rPr>
        <b/>
        <sz val="11"/>
        <rFont val="Times New Roman"/>
        <family val="1"/>
      </rPr>
      <t>8.</t>
    </r>
    <r>
      <rPr>
        <sz val="11"/>
        <rFont val="Times New Roman"/>
        <family val="1"/>
      </rPr>
      <t xml:space="preserve">  Medical devices (e.g., blood pressure cuffs, stethoscopes)
</t>
    </r>
    <r>
      <rPr>
        <b/>
        <sz val="11"/>
        <rFont val="Times New Roman"/>
        <family val="1"/>
      </rPr>
      <t>9.</t>
    </r>
    <r>
      <rPr>
        <sz val="11"/>
        <rFont val="Times New Roman"/>
        <family val="1"/>
      </rPr>
      <t xml:space="preserve">  Direct patient care
</t>
    </r>
    <r>
      <rPr>
        <b/>
        <sz val="11"/>
        <rFont val="Times New Roman"/>
        <family val="1"/>
      </rPr>
      <t>10.</t>
    </r>
    <r>
      <rPr>
        <sz val="11"/>
        <rFont val="Times New Roman"/>
        <family val="1"/>
      </rPr>
      <t xml:space="preserve"> Out-of-state travel</t>
    </r>
    <r>
      <rPr>
        <b/>
        <sz val="11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</si>
</sst>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&quot;$&quot;#,##0"/>
  </numFmts>
  <fonts count="12" x14ac:knownFonts="1">
    <font>
      <sz val="10"/>
      <name val="Times New Roman"/>
      <family val="1"/>
    </font>
    <font>
      <sz val="1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Times New Roman"/>
      <family val="1"/>
    </font>
    <font>
      <b/>
      <u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5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6" borderId="0" xfId="0" applyFont="1" applyFill="1"/>
    <xf numFmtId="0" fontId="7" fillId="6" borderId="0" xfId="0" applyFont="1" applyFill="1" applyAlignment="1">
      <alignment horizontal="center"/>
    </xf>
    <xf numFmtId="0" fontId="7" fillId="6" borderId="0" xfId="0" applyFont="1" applyFill="1"/>
    <xf numFmtId="9" fontId="7" fillId="6" borderId="0" xfId="0" applyNumberFormat="1" applyFont="1" applyFill="1" applyAlignment="1">
      <alignment horizontal="center"/>
    </xf>
    <xf numFmtId="165" fontId="7" fillId="6" borderId="0" xfId="0" applyNumberFormat="1" applyFont="1" applyFill="1" applyAlignment="1">
      <alignment horizontal="center"/>
    </xf>
    <xf numFmtId="164" fontId="7" fillId="6" borderId="0" xfId="0" applyNumberFormat="1" applyFont="1" applyFill="1"/>
    <xf numFmtId="164" fontId="7" fillId="6" borderId="0" xfId="0" applyNumberFormat="1" applyFont="1" applyFill="1" applyAlignment="1">
      <alignment horizontal="center"/>
    </xf>
    <xf numFmtId="164" fontId="4" fillId="6" borderId="0" xfId="0" applyNumberFormat="1" applyFont="1" applyFill="1" applyAlignment="1">
      <alignment horizontal="center"/>
    </xf>
    <xf numFmtId="0" fontId="7" fillId="3" borderId="0" xfId="0" applyFont="1" applyFill="1"/>
    <xf numFmtId="164" fontId="7" fillId="3" borderId="0" xfId="0" applyNumberFormat="1" applyFont="1" applyFill="1"/>
    <xf numFmtId="0" fontId="4" fillId="6" borderId="0" xfId="0" applyFont="1" applyFill="1"/>
    <xf numFmtId="0" fontId="4" fillId="6" borderId="1" xfId="0" applyFont="1" applyFill="1" applyBorder="1" applyAlignment="1">
      <alignment horizontal="center"/>
    </xf>
    <xf numFmtId="165" fontId="7" fillId="6" borderId="0" xfId="0" applyNumberFormat="1" applyFont="1" applyFill="1"/>
    <xf numFmtId="0" fontId="7" fillId="6" borderId="0" xfId="0" applyFont="1" applyFill="1" applyAlignment="1">
      <alignment horizontal="left"/>
    </xf>
    <xf numFmtId="0" fontId="7" fillId="3" borderId="0" xfId="0" applyFont="1" applyFill="1" applyAlignment="1">
      <alignment horizontal="right"/>
    </xf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/>
    <xf numFmtId="0" fontId="4" fillId="6" borderId="1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165" fontId="2" fillId="3" borderId="0" xfId="0" applyNumberFormat="1" applyFont="1" applyFill="1" applyAlignment="1">
      <alignment horizontal="right"/>
    </xf>
    <xf numFmtId="0" fontId="9" fillId="2" borderId="7" xfId="0" applyFont="1" applyFill="1" applyBorder="1"/>
    <xf numFmtId="0" fontId="4" fillId="2" borderId="8" xfId="0" applyFont="1" applyFill="1" applyBorder="1"/>
    <xf numFmtId="0" fontId="7" fillId="2" borderId="8" xfId="0" applyFont="1" applyFill="1" applyBorder="1"/>
    <xf numFmtId="7" fontId="4" fillId="2" borderId="8" xfId="0" applyNumberFormat="1" applyFont="1" applyFill="1" applyBorder="1"/>
    <xf numFmtId="164" fontId="7" fillId="2" borderId="8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right"/>
    </xf>
    <xf numFmtId="0" fontId="7" fillId="0" borderId="0" xfId="0" applyFont="1"/>
    <xf numFmtId="7" fontId="7" fillId="0" borderId="0" xfId="0" applyNumberFormat="1" applyFont="1"/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/>
    <xf numFmtId="0" fontId="4" fillId="6" borderId="0" xfId="0" applyFont="1" applyFill="1" applyAlignment="1">
      <alignment horizontal="right"/>
    </xf>
    <xf numFmtId="165" fontId="4" fillId="6" borderId="0" xfId="0" applyNumberFormat="1" applyFont="1" applyFill="1" applyAlignment="1">
      <alignment horizontal="right"/>
    </xf>
    <xf numFmtId="165" fontId="7" fillId="6" borderId="0" xfId="0" applyNumberFormat="1" applyFont="1" applyFill="1" applyAlignment="1">
      <alignment horizontal="center" wrapText="1"/>
    </xf>
    <xf numFmtId="0" fontId="3" fillId="7" borderId="0" xfId="0" applyFont="1" applyFill="1"/>
    <xf numFmtId="164" fontId="3" fillId="7" borderId="0" xfId="0" applyNumberFormat="1" applyFont="1" applyFill="1"/>
    <xf numFmtId="0" fontId="6" fillId="7" borderId="0" xfId="0" applyFont="1" applyFill="1" applyAlignment="1">
      <alignment horizontal="left"/>
    </xf>
    <xf numFmtId="0" fontId="7" fillId="6" borderId="5" xfId="0" applyFont="1" applyFill="1" applyBorder="1" applyAlignment="1">
      <alignment horizontal="center"/>
    </xf>
    <xf numFmtId="0" fontId="4" fillId="6" borderId="5" xfId="0" applyFont="1" applyFill="1" applyBorder="1"/>
    <xf numFmtId="0" fontId="7" fillId="6" borderId="5" xfId="0" applyFont="1" applyFill="1" applyBorder="1"/>
    <xf numFmtId="0" fontId="7" fillId="3" borderId="5" xfId="0" applyFont="1" applyFill="1" applyBorder="1"/>
    <xf numFmtId="0" fontId="8" fillId="6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165" fontId="4" fillId="7" borderId="0" xfId="0" applyNumberFormat="1" applyFont="1" applyFill="1"/>
    <xf numFmtId="165" fontId="4" fillId="7" borderId="0" xfId="0" applyNumberFormat="1" applyFont="1" applyFill="1" applyAlignment="1">
      <alignment horizontal="right"/>
    </xf>
    <xf numFmtId="0" fontId="9" fillId="7" borderId="5" xfId="0" applyFont="1" applyFill="1" applyBorder="1"/>
    <xf numFmtId="0" fontId="9" fillId="7" borderId="5" xfId="0" applyFont="1" applyFill="1" applyBorder="1" applyAlignment="1">
      <alignment horizontal="left"/>
    </xf>
    <xf numFmtId="164" fontId="4" fillId="6" borderId="1" xfId="0" applyNumberFormat="1" applyFont="1" applyFill="1" applyBorder="1" applyAlignment="1">
      <alignment horizontal="center"/>
    </xf>
    <xf numFmtId="165" fontId="4" fillId="6" borderId="0" xfId="0" applyNumberFormat="1" applyFont="1" applyFill="1" applyAlignment="1">
      <alignment horizontal="center"/>
    </xf>
    <xf numFmtId="165" fontId="4" fillId="6" borderId="0" xfId="0" applyNumberFormat="1" applyFont="1" applyFill="1" applyAlignment="1">
      <alignment horizontal="center" wrapText="1"/>
    </xf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6" borderId="5" xfId="0" applyFont="1" applyFill="1" applyBorder="1"/>
    <xf numFmtId="0" fontId="1" fillId="6" borderId="5" xfId="0" applyFont="1" applyFill="1" applyBorder="1"/>
    <xf numFmtId="0" fontId="7" fillId="6" borderId="0" xfId="0" applyFont="1" applyFill="1" applyAlignment="1">
      <alignment horizontal="right"/>
    </xf>
    <xf numFmtId="0" fontId="4" fillId="6" borderId="5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7" fillId="7" borderId="0" xfId="0" applyFont="1" applyFill="1"/>
    <xf numFmtId="0" fontId="7" fillId="7" borderId="0" xfId="0" applyFont="1" applyFill="1" applyAlignment="1">
      <alignment horizontal="right"/>
    </xf>
    <xf numFmtId="164" fontId="7" fillId="7" borderId="0" xfId="0" applyNumberFormat="1" applyFont="1" applyFill="1" applyAlignment="1">
      <alignment horizontal="center"/>
    </xf>
    <xf numFmtId="0" fontId="7" fillId="6" borderId="0" xfId="0" applyFont="1" applyFill="1" applyAlignment="1">
      <alignment vertical="center"/>
    </xf>
    <xf numFmtId="164" fontId="7" fillId="7" borderId="0" xfId="0" applyNumberFormat="1" applyFont="1" applyFill="1"/>
    <xf numFmtId="0" fontId="5" fillId="0" borderId="0" xfId="0" applyFont="1" applyAlignment="1">
      <alignment horizontal="left" wrapText="1"/>
    </xf>
    <xf numFmtId="8" fontId="7" fillId="6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7" fillId="6" borderId="0" xfId="0" applyFont="1" applyFill="1" applyAlignment="1">
      <alignment horizontal="left" wrapText="1"/>
    </xf>
    <xf numFmtId="0" fontId="4" fillId="6" borderId="1" xfId="0" applyFont="1" applyFill="1" applyBorder="1" applyAlignment="1">
      <alignment horizontal="center" wrapText="1"/>
    </xf>
    <xf numFmtId="0" fontId="7" fillId="6" borderId="0" xfId="0" applyFont="1" applyFill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7" fillId="6" borderId="5" xfId="0" applyFont="1" applyFill="1" applyBorder="1" applyAlignment="1">
      <alignment horizontal="left"/>
    </xf>
    <xf numFmtId="0" fontId="7" fillId="6" borderId="0" xfId="0" applyFont="1" applyFill="1" applyAlignment="1">
      <alignment horizontal="left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9F8F5"/>
      <color rgb="FFEBE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0"/>
  <sheetViews>
    <sheetView tabSelected="1" topLeftCell="A16" zoomScale="110" zoomScaleNormal="110" zoomScaleSheetLayoutView="100" workbookViewId="0">
      <selection activeCell="R26" sqref="R25:R26"/>
    </sheetView>
  </sheetViews>
  <sheetFormatPr defaultColWidth="9.33203125" defaultRowHeight="12.75" customHeight="1" x14ac:dyDescent="0.25"/>
  <cols>
    <col min="1" max="1" width="43.1640625" style="1" customWidth="1"/>
    <col min="2" max="2" width="20.1640625" style="1" customWidth="1"/>
    <col min="3" max="3" width="10.1640625" style="1" customWidth="1"/>
    <col min="4" max="4" width="13.83203125" style="1" customWidth="1"/>
    <col min="5" max="5" width="13.1640625" style="1" customWidth="1"/>
    <col min="6" max="6" width="17.1640625" style="2" customWidth="1"/>
    <col min="7" max="7" width="16.5" style="4" customWidth="1"/>
    <col min="8" max="8" width="23.1640625" style="3" customWidth="1"/>
    <col min="9" max="10" width="10.1640625" style="1" bestFit="1" customWidth="1"/>
    <col min="11" max="13" width="9.33203125" style="1"/>
    <col min="14" max="14" width="6.33203125" style="1" customWidth="1"/>
    <col min="15" max="16384" width="9.33203125" style="1"/>
  </cols>
  <sheetData>
    <row r="1" spans="1:11" ht="15" customHeight="1" x14ac:dyDescent="0.25">
      <c r="A1" s="81" t="s">
        <v>18</v>
      </c>
      <c r="B1" s="82"/>
      <c r="C1" s="82"/>
      <c r="D1" s="82"/>
      <c r="E1" s="82"/>
      <c r="F1" s="82"/>
      <c r="G1" s="82"/>
      <c r="H1" s="83"/>
    </row>
    <row r="2" spans="1:11" ht="15" customHeight="1" x14ac:dyDescent="0.25">
      <c r="A2" s="84" t="s">
        <v>29</v>
      </c>
      <c r="B2" s="85"/>
      <c r="C2" s="85"/>
      <c r="D2" s="85"/>
      <c r="E2" s="85"/>
      <c r="F2" s="85"/>
      <c r="G2" s="85"/>
      <c r="H2" s="86"/>
    </row>
    <row r="3" spans="1:11" ht="15" customHeight="1" x14ac:dyDescent="0.25">
      <c r="A3" s="87" t="s">
        <v>0</v>
      </c>
      <c r="B3" s="88"/>
      <c r="C3" s="88"/>
      <c r="D3" s="88"/>
      <c r="E3" s="88"/>
      <c r="F3" s="88"/>
      <c r="G3" s="88"/>
      <c r="H3" s="89"/>
      <c r="I3" s="32"/>
    </row>
    <row r="4" spans="1:11" ht="15" customHeight="1" x14ac:dyDescent="0.25">
      <c r="A4" s="87" t="s">
        <v>31</v>
      </c>
      <c r="B4" s="88"/>
      <c r="C4" s="88"/>
      <c r="D4" s="88"/>
      <c r="E4" s="88"/>
      <c r="F4" s="88"/>
      <c r="G4" s="88"/>
      <c r="H4" s="89"/>
      <c r="I4" s="32"/>
    </row>
    <row r="5" spans="1:11" ht="3.75" customHeight="1" x14ac:dyDescent="0.25">
      <c r="A5" s="58"/>
      <c r="B5" s="56"/>
      <c r="C5" s="56"/>
      <c r="D5" s="56"/>
      <c r="E5" s="56"/>
      <c r="F5" s="56"/>
      <c r="G5" s="56"/>
      <c r="H5" s="57"/>
      <c r="I5" s="32"/>
    </row>
    <row r="6" spans="1:11" ht="15" customHeight="1" x14ac:dyDescent="0.25">
      <c r="A6" s="72" t="s">
        <v>12</v>
      </c>
      <c r="B6" s="73"/>
      <c r="C6" s="73"/>
      <c r="D6" s="73"/>
      <c r="E6" s="73"/>
      <c r="F6" s="73"/>
      <c r="G6" s="73"/>
      <c r="H6" s="90"/>
      <c r="I6" s="32"/>
    </row>
    <row r="7" spans="1:11" ht="15" hidden="1" customHeight="1" x14ac:dyDescent="0.25">
      <c r="A7" s="91"/>
      <c r="B7" s="92"/>
      <c r="C7" s="92"/>
      <c r="D7" s="92"/>
      <c r="E7" s="92"/>
      <c r="F7" s="92"/>
      <c r="G7" s="92"/>
      <c r="H7" s="93"/>
      <c r="I7" s="32"/>
    </row>
    <row r="8" spans="1:11" ht="15" customHeight="1" x14ac:dyDescent="0.25">
      <c r="A8" s="43"/>
      <c r="B8" s="6"/>
      <c r="C8" s="6"/>
      <c r="D8" s="6"/>
      <c r="E8" s="6"/>
      <c r="F8" s="6"/>
      <c r="G8" s="6"/>
      <c r="H8" s="6"/>
      <c r="I8" s="32"/>
    </row>
    <row r="9" spans="1:11" ht="15" customHeight="1" x14ac:dyDescent="0.25">
      <c r="A9" s="44" t="s">
        <v>1</v>
      </c>
      <c r="B9" s="76"/>
      <c r="C9" s="76"/>
      <c r="D9" s="16" t="s">
        <v>7</v>
      </c>
      <c r="E9" s="16" t="s">
        <v>8</v>
      </c>
      <c r="F9" s="16" t="s">
        <v>11</v>
      </c>
      <c r="G9" s="16" t="s">
        <v>4</v>
      </c>
      <c r="H9" s="7"/>
      <c r="I9" s="32"/>
    </row>
    <row r="10" spans="1:11" ht="15" customHeight="1" x14ac:dyDescent="0.25">
      <c r="A10" s="45" t="s">
        <v>32</v>
      </c>
      <c r="B10" s="76"/>
      <c r="C10" s="76"/>
      <c r="D10" s="9">
        <v>58000</v>
      </c>
      <c r="E10" s="8">
        <v>0.75</v>
      </c>
      <c r="F10" s="6">
        <v>12</v>
      </c>
      <c r="G10" s="54">
        <f>ROUND(SUM(D10*E10/12*F10),0)</f>
        <v>43500</v>
      </c>
      <c r="H10" s="7"/>
      <c r="I10" s="32"/>
    </row>
    <row r="11" spans="1:11" ht="15" customHeight="1" x14ac:dyDescent="0.25">
      <c r="A11" s="45"/>
      <c r="B11" s="76"/>
      <c r="C11" s="76"/>
      <c r="D11" s="10"/>
      <c r="E11" s="7"/>
      <c r="F11" s="7"/>
      <c r="G11" s="11"/>
      <c r="H11" s="7"/>
      <c r="I11" s="32"/>
    </row>
    <row r="12" spans="1:11" ht="42.75" customHeight="1" x14ac:dyDescent="0.25">
      <c r="A12" s="44" t="s">
        <v>2</v>
      </c>
      <c r="B12" s="76"/>
      <c r="C12" s="76"/>
      <c r="D12" s="53" t="s">
        <v>3</v>
      </c>
      <c r="E12" s="22" t="s">
        <v>13</v>
      </c>
      <c r="F12" s="22" t="s">
        <v>14</v>
      </c>
      <c r="G12" s="16" t="s">
        <v>4</v>
      </c>
      <c r="H12" s="7"/>
      <c r="I12" s="69" t="s">
        <v>30</v>
      </c>
      <c r="J12" s="69"/>
      <c r="K12" s="69"/>
    </row>
    <row r="13" spans="1:11" ht="15" customHeight="1" x14ac:dyDescent="0.25">
      <c r="A13" s="45" t="s">
        <v>32</v>
      </c>
      <c r="B13" s="76"/>
      <c r="C13" s="76"/>
      <c r="D13" s="9">
        <f>ROUND(SUM(G10*0.0765),0)</f>
        <v>3328</v>
      </c>
      <c r="E13" s="9">
        <f>ROUND(SUM(G10*0.12),0)</f>
        <v>5220</v>
      </c>
      <c r="F13" s="9">
        <f>ROUND(SUM(5000*E10/12*F10),0)</f>
        <v>3750</v>
      </c>
      <c r="G13" s="54">
        <f>ROUND(SUM(D13:F13),0)</f>
        <v>12298</v>
      </c>
      <c r="H13" s="7"/>
      <c r="I13" s="69"/>
      <c r="J13" s="69"/>
      <c r="K13" s="69"/>
    </row>
    <row r="14" spans="1:11" ht="15" customHeight="1" x14ac:dyDescent="0.25">
      <c r="A14" s="45"/>
      <c r="B14" s="7"/>
      <c r="C14" s="7"/>
      <c r="D14" s="7"/>
      <c r="E14" s="7"/>
      <c r="F14" s="7"/>
      <c r="G14" s="11"/>
      <c r="H14" s="7"/>
      <c r="I14" s="32"/>
    </row>
    <row r="15" spans="1:11" ht="15" customHeight="1" x14ac:dyDescent="0.25">
      <c r="A15" s="45" t="s">
        <v>20</v>
      </c>
      <c r="B15" s="7"/>
      <c r="C15" s="7"/>
      <c r="D15" s="7"/>
      <c r="E15" s="7"/>
      <c r="F15" s="7"/>
      <c r="G15" s="11"/>
      <c r="H15" s="7"/>
      <c r="I15" s="32"/>
    </row>
    <row r="16" spans="1:11" ht="15" customHeight="1" x14ac:dyDescent="0.25">
      <c r="A16" s="45" t="s">
        <v>33</v>
      </c>
      <c r="B16" s="7"/>
      <c r="C16" s="7"/>
      <c r="D16" s="7"/>
      <c r="E16" s="7"/>
      <c r="F16" s="7"/>
      <c r="G16" s="11"/>
      <c r="H16" s="7"/>
      <c r="I16" s="32"/>
    </row>
    <row r="17" spans="1:14" ht="15" customHeight="1" x14ac:dyDescent="0.25">
      <c r="A17" s="45"/>
      <c r="B17" s="7"/>
      <c r="C17" s="7"/>
      <c r="D17" s="7"/>
      <c r="E17" s="7"/>
      <c r="F17" s="7"/>
      <c r="G17" s="11"/>
      <c r="H17" s="7"/>
      <c r="I17" s="32"/>
    </row>
    <row r="18" spans="1:14" ht="15" customHeight="1" x14ac:dyDescent="0.25">
      <c r="A18" s="51" t="s">
        <v>6</v>
      </c>
      <c r="B18" s="40"/>
      <c r="C18" s="40"/>
      <c r="D18" s="40"/>
      <c r="E18" s="40"/>
      <c r="F18" s="40"/>
      <c r="G18" s="41"/>
      <c r="H18" s="49">
        <f>ROUND(SUM(G10+G13),0)</f>
        <v>55798</v>
      </c>
      <c r="I18" s="32"/>
    </row>
    <row r="19" spans="1:14" ht="3.75" customHeight="1" x14ac:dyDescent="0.25">
      <c r="A19" s="46"/>
      <c r="B19" s="13"/>
      <c r="C19" s="13"/>
      <c r="D19" s="13"/>
      <c r="E19" s="13"/>
      <c r="F19" s="13"/>
      <c r="G19" s="14"/>
      <c r="H19" s="13"/>
      <c r="I19" s="32"/>
    </row>
    <row r="20" spans="1:14" ht="15" customHeight="1" x14ac:dyDescent="0.25">
      <c r="A20" s="72" t="s">
        <v>19</v>
      </c>
      <c r="B20" s="73"/>
      <c r="C20" s="73"/>
      <c r="D20" s="73"/>
      <c r="E20" s="73"/>
      <c r="F20" s="73"/>
      <c r="G20" s="73"/>
      <c r="H20" s="73"/>
      <c r="I20" s="32"/>
    </row>
    <row r="21" spans="1:14" ht="15" customHeight="1" x14ac:dyDescent="0.25">
      <c r="A21" s="45"/>
      <c r="B21" s="7"/>
      <c r="C21" s="7"/>
      <c r="D21" s="7"/>
      <c r="E21" s="7"/>
      <c r="F21" s="7"/>
      <c r="G21" s="10"/>
      <c r="H21" s="7"/>
      <c r="I21" s="94" t="s">
        <v>50</v>
      </c>
      <c r="J21" s="95"/>
      <c r="K21" s="95"/>
      <c r="L21" s="95"/>
      <c r="M21" s="95"/>
      <c r="N21" s="95"/>
    </row>
    <row r="22" spans="1:14" ht="24" customHeight="1" x14ac:dyDescent="0.25">
      <c r="A22" s="44" t="s">
        <v>5</v>
      </c>
      <c r="B22" s="16" t="s">
        <v>27</v>
      </c>
      <c r="C22" s="22" t="s">
        <v>26</v>
      </c>
      <c r="D22" s="22" t="s">
        <v>15</v>
      </c>
      <c r="E22" s="75" t="s">
        <v>28</v>
      </c>
      <c r="F22" s="75"/>
      <c r="G22" s="16" t="s">
        <v>4</v>
      </c>
      <c r="H22" s="17"/>
      <c r="I22" s="95"/>
      <c r="J22" s="95"/>
      <c r="K22" s="95"/>
      <c r="L22" s="95"/>
      <c r="M22" s="95"/>
      <c r="N22" s="95"/>
    </row>
    <row r="23" spans="1:14" ht="15" customHeight="1" x14ac:dyDescent="0.25">
      <c r="A23" s="45" t="s">
        <v>16</v>
      </c>
      <c r="B23" s="6">
        <v>50</v>
      </c>
      <c r="C23" s="6">
        <v>5</v>
      </c>
      <c r="D23" s="6">
        <v>1</v>
      </c>
      <c r="E23" s="70">
        <v>0.67</v>
      </c>
      <c r="F23" s="70"/>
      <c r="G23" s="54">
        <f>ROUND(SUM(B23*C23*D23*E23),0)</f>
        <v>168</v>
      </c>
      <c r="H23" s="17"/>
      <c r="I23" s="95"/>
      <c r="J23" s="95"/>
      <c r="K23" s="95"/>
      <c r="L23" s="95"/>
      <c r="M23" s="95"/>
      <c r="N23" s="95"/>
    </row>
    <row r="24" spans="1:14" ht="15" customHeight="1" x14ac:dyDescent="0.25">
      <c r="A24" s="7"/>
      <c r="B24" s="6"/>
      <c r="C24" s="6"/>
      <c r="D24" s="6"/>
      <c r="E24" s="70"/>
      <c r="F24" s="70"/>
      <c r="G24" s="54"/>
      <c r="H24" s="17"/>
      <c r="I24" s="95"/>
      <c r="J24" s="95"/>
      <c r="K24" s="95"/>
      <c r="L24" s="95"/>
      <c r="M24" s="95"/>
      <c r="N24" s="95"/>
    </row>
    <row r="25" spans="1:14" ht="27" customHeight="1" x14ac:dyDescent="0.25">
      <c r="A25" s="74" t="s">
        <v>25</v>
      </c>
      <c r="B25" s="74"/>
      <c r="C25" s="74"/>
      <c r="D25" s="74"/>
      <c r="E25" s="74"/>
      <c r="F25" s="74"/>
      <c r="G25" s="74"/>
      <c r="H25" s="74"/>
      <c r="I25" s="95"/>
      <c r="J25" s="95"/>
      <c r="K25" s="95"/>
      <c r="L25" s="95"/>
      <c r="M25" s="95"/>
      <c r="N25" s="95"/>
    </row>
    <row r="26" spans="1:14" ht="15" customHeight="1" x14ac:dyDescent="0.25">
      <c r="A26" s="47"/>
      <c r="B26" s="18"/>
      <c r="C26" s="7"/>
      <c r="D26" s="7"/>
      <c r="E26" s="7"/>
      <c r="F26" s="10"/>
      <c r="G26" s="10"/>
      <c r="H26" s="17"/>
      <c r="I26" s="95"/>
      <c r="J26" s="95"/>
      <c r="K26" s="95"/>
      <c r="L26" s="95"/>
      <c r="M26" s="95"/>
      <c r="N26" s="95"/>
    </row>
    <row r="27" spans="1:14" ht="15" customHeight="1" x14ac:dyDescent="0.25">
      <c r="A27" s="52" t="s">
        <v>21</v>
      </c>
      <c r="B27" s="42"/>
      <c r="C27" s="42"/>
      <c r="D27" s="42"/>
      <c r="E27" s="42"/>
      <c r="F27" s="42"/>
      <c r="G27" s="42"/>
      <c r="H27" s="50">
        <f>ROUND(SUM(G23),0)</f>
        <v>168</v>
      </c>
      <c r="I27" s="95"/>
      <c r="J27" s="95"/>
      <c r="K27" s="95"/>
      <c r="L27" s="95"/>
      <c r="M27" s="95"/>
      <c r="N27" s="95"/>
    </row>
    <row r="28" spans="1:14" ht="3.75" customHeight="1" x14ac:dyDescent="0.25">
      <c r="A28" s="46"/>
      <c r="B28" s="13"/>
      <c r="C28" s="13"/>
      <c r="D28" s="13"/>
      <c r="E28" s="13"/>
      <c r="F28" s="19"/>
      <c r="G28" s="20"/>
      <c r="H28" s="21"/>
      <c r="I28" s="95"/>
      <c r="J28" s="95"/>
      <c r="K28" s="95"/>
      <c r="L28" s="95"/>
      <c r="M28" s="95"/>
      <c r="N28" s="95"/>
    </row>
    <row r="29" spans="1:14" ht="15" customHeight="1" x14ac:dyDescent="0.25">
      <c r="A29" s="72" t="s">
        <v>34</v>
      </c>
      <c r="B29" s="73"/>
      <c r="C29" s="73"/>
      <c r="D29" s="73"/>
      <c r="E29" s="73"/>
      <c r="F29" s="73"/>
      <c r="G29" s="73"/>
      <c r="H29" s="73"/>
      <c r="I29" s="95"/>
      <c r="J29" s="95"/>
      <c r="K29" s="95"/>
      <c r="L29" s="95"/>
      <c r="M29" s="95"/>
      <c r="N29" s="95"/>
    </row>
    <row r="30" spans="1:14" ht="18" customHeight="1" x14ac:dyDescent="0.25">
      <c r="A30" s="77" t="s">
        <v>35</v>
      </c>
      <c r="B30" s="78"/>
      <c r="C30" s="78"/>
      <c r="D30" s="78"/>
      <c r="E30" s="78"/>
      <c r="F30" s="78"/>
      <c r="G30" s="78"/>
      <c r="H30" s="78"/>
      <c r="I30" s="95"/>
      <c r="J30" s="95"/>
      <c r="K30" s="95"/>
      <c r="L30" s="95"/>
      <c r="M30" s="95"/>
      <c r="N30" s="95"/>
    </row>
    <row r="31" spans="1:14" ht="17.25" customHeight="1" x14ac:dyDescent="0.25">
      <c r="A31" s="79" t="s">
        <v>46</v>
      </c>
      <c r="B31" s="80"/>
      <c r="C31" s="80"/>
      <c r="D31" s="80"/>
      <c r="E31" s="80"/>
      <c r="F31" s="80"/>
      <c r="G31" s="80"/>
      <c r="H31" s="80"/>
      <c r="I31" s="95"/>
      <c r="J31" s="95"/>
      <c r="K31" s="95"/>
      <c r="L31" s="95"/>
      <c r="M31" s="95"/>
      <c r="N31" s="95"/>
    </row>
    <row r="32" spans="1:14" ht="18" customHeight="1" x14ac:dyDescent="0.25">
      <c r="A32" s="45" t="s">
        <v>36</v>
      </c>
      <c r="B32" s="7"/>
      <c r="C32" s="7"/>
      <c r="D32" s="7"/>
      <c r="E32" s="7"/>
      <c r="F32" s="61"/>
      <c r="G32" s="11"/>
      <c r="H32" s="17"/>
      <c r="I32" s="95"/>
      <c r="J32" s="95"/>
      <c r="K32" s="95"/>
      <c r="L32" s="95"/>
      <c r="M32" s="95"/>
      <c r="N32" s="95"/>
    </row>
    <row r="33" spans="1:14" ht="18" customHeight="1" x14ac:dyDescent="0.25">
      <c r="A33" s="67" t="s">
        <v>37</v>
      </c>
      <c r="B33" s="7"/>
      <c r="C33" s="7"/>
      <c r="D33" s="7"/>
      <c r="E33" s="7"/>
      <c r="F33" s="61"/>
      <c r="G33" s="11"/>
      <c r="H33" s="17"/>
      <c r="I33" s="95"/>
      <c r="J33" s="95"/>
      <c r="K33" s="95"/>
      <c r="L33" s="95"/>
      <c r="M33" s="95"/>
      <c r="N33" s="95"/>
    </row>
    <row r="34" spans="1:14" ht="18" customHeight="1" x14ac:dyDescent="0.25">
      <c r="A34" s="45" t="s">
        <v>38</v>
      </c>
      <c r="B34" s="7"/>
      <c r="C34" s="7"/>
      <c r="D34" s="7"/>
      <c r="E34" s="7"/>
      <c r="F34" s="61"/>
      <c r="G34" s="11"/>
      <c r="H34" s="17"/>
      <c r="I34" s="95"/>
      <c r="J34" s="95"/>
      <c r="K34" s="95"/>
      <c r="L34" s="95"/>
      <c r="M34" s="95"/>
      <c r="N34" s="95"/>
    </row>
    <row r="35" spans="1:14" ht="18" customHeight="1" x14ac:dyDescent="0.25">
      <c r="A35" s="67" t="s">
        <v>39</v>
      </c>
      <c r="B35" s="7"/>
      <c r="C35" s="7"/>
      <c r="D35" s="7"/>
      <c r="E35" s="7"/>
      <c r="F35" s="61"/>
      <c r="G35" s="11"/>
      <c r="H35" s="17"/>
      <c r="I35" s="95"/>
      <c r="J35" s="95"/>
      <c r="K35" s="95"/>
      <c r="L35" s="95"/>
      <c r="M35" s="95"/>
      <c r="N35" s="95"/>
    </row>
    <row r="36" spans="1:14" ht="18" customHeight="1" x14ac:dyDescent="0.25">
      <c r="A36" s="67" t="s">
        <v>40</v>
      </c>
      <c r="B36" s="7"/>
      <c r="C36" s="7"/>
      <c r="D36" s="7"/>
      <c r="E36" s="7"/>
      <c r="F36" s="61"/>
      <c r="G36" s="11"/>
      <c r="H36" s="17"/>
      <c r="I36" s="95"/>
      <c r="J36" s="95"/>
      <c r="K36" s="95"/>
      <c r="L36" s="95"/>
      <c r="M36" s="95"/>
      <c r="N36" s="95"/>
    </row>
    <row r="37" spans="1:14" ht="18" customHeight="1" x14ac:dyDescent="0.25">
      <c r="A37" s="45" t="s">
        <v>41</v>
      </c>
      <c r="B37" s="7"/>
      <c r="C37" s="7"/>
      <c r="D37" s="7"/>
      <c r="E37" s="7"/>
      <c r="F37" s="61"/>
      <c r="G37" s="11"/>
      <c r="H37" s="17"/>
      <c r="I37" s="95"/>
      <c r="J37" s="95"/>
      <c r="K37" s="95"/>
      <c r="L37" s="95"/>
      <c r="M37" s="95"/>
      <c r="N37" s="95"/>
    </row>
    <row r="38" spans="1:14" ht="19.5" customHeight="1" x14ac:dyDescent="0.25">
      <c r="A38" s="45" t="s">
        <v>42</v>
      </c>
      <c r="B38" s="7"/>
      <c r="C38" s="7"/>
      <c r="D38" s="7"/>
      <c r="E38" s="7"/>
      <c r="F38" s="61"/>
      <c r="G38" s="11"/>
      <c r="H38" s="17"/>
      <c r="I38" s="95"/>
      <c r="J38" s="95"/>
      <c r="K38" s="95"/>
      <c r="L38" s="95"/>
      <c r="M38" s="95"/>
      <c r="N38" s="95"/>
    </row>
    <row r="39" spans="1:14" ht="18" customHeight="1" x14ac:dyDescent="0.25">
      <c r="A39" s="67" t="s">
        <v>43</v>
      </c>
      <c r="B39" s="7"/>
      <c r="C39" s="7"/>
      <c r="D39" s="7"/>
      <c r="E39" s="7"/>
      <c r="F39" s="61"/>
      <c r="G39" s="11"/>
      <c r="H39" s="17"/>
      <c r="I39" s="95"/>
      <c r="J39" s="95"/>
      <c r="K39" s="95"/>
      <c r="L39" s="95"/>
      <c r="M39" s="95"/>
      <c r="N39" s="95"/>
    </row>
    <row r="40" spans="1:14" ht="16.5" customHeight="1" x14ac:dyDescent="0.25">
      <c r="A40" s="45" t="s">
        <v>47</v>
      </c>
      <c r="B40" s="7"/>
      <c r="C40" s="7"/>
      <c r="D40" s="7"/>
      <c r="E40" s="7"/>
      <c r="F40" s="61"/>
      <c r="G40" s="11"/>
      <c r="H40" s="17"/>
      <c r="I40" s="95"/>
      <c r="J40" s="95"/>
      <c r="K40" s="95"/>
      <c r="L40" s="95"/>
      <c r="M40" s="95"/>
      <c r="N40" s="95"/>
    </row>
    <row r="41" spans="1:14" ht="16.5" customHeight="1" x14ac:dyDescent="0.25">
      <c r="A41" s="45" t="s">
        <v>48</v>
      </c>
      <c r="B41" s="7"/>
      <c r="C41" s="7"/>
      <c r="D41" s="7"/>
      <c r="E41" s="7"/>
      <c r="F41" s="61"/>
      <c r="G41" s="11"/>
      <c r="H41" s="17"/>
      <c r="I41" s="95"/>
      <c r="J41" s="95"/>
      <c r="K41" s="95"/>
      <c r="L41" s="95"/>
      <c r="M41" s="95"/>
      <c r="N41" s="95"/>
    </row>
    <row r="42" spans="1:14" ht="16.5" customHeight="1" x14ac:dyDescent="0.25">
      <c r="A42" s="45"/>
      <c r="B42" s="7"/>
      <c r="C42" s="7"/>
      <c r="D42" s="7"/>
      <c r="E42" s="7"/>
      <c r="F42" s="61"/>
      <c r="G42" s="11"/>
      <c r="H42" s="17"/>
      <c r="I42" s="95"/>
      <c r="J42" s="95"/>
      <c r="K42" s="95"/>
      <c r="L42" s="95"/>
      <c r="M42" s="95"/>
      <c r="N42" s="95"/>
    </row>
    <row r="43" spans="1:14" ht="16.5" customHeight="1" x14ac:dyDescent="0.25">
      <c r="A43" s="77" t="s">
        <v>49</v>
      </c>
      <c r="B43" s="78"/>
      <c r="C43" s="78"/>
      <c r="D43" s="78"/>
      <c r="E43" s="78"/>
      <c r="F43" s="78"/>
      <c r="G43" s="78"/>
      <c r="H43" s="78"/>
      <c r="I43" s="95"/>
      <c r="J43" s="95"/>
      <c r="K43" s="95"/>
      <c r="L43" s="95"/>
      <c r="M43" s="95"/>
      <c r="N43" s="95"/>
    </row>
    <row r="44" spans="1:14" ht="16.5" customHeight="1" x14ac:dyDescent="0.25">
      <c r="A44" s="62"/>
      <c r="B44" s="63"/>
      <c r="C44" s="63"/>
      <c r="D44" s="63"/>
      <c r="E44" s="63"/>
      <c r="F44" s="63"/>
      <c r="G44" s="63"/>
      <c r="H44" s="63"/>
      <c r="I44" s="95"/>
      <c r="J44" s="95"/>
      <c r="K44" s="95"/>
      <c r="L44" s="95"/>
      <c r="M44" s="95"/>
      <c r="N44" s="95"/>
    </row>
    <row r="45" spans="1:14" ht="16.5" customHeight="1" x14ac:dyDescent="0.25">
      <c r="A45" s="62"/>
      <c r="B45" s="63"/>
      <c r="C45" s="63"/>
      <c r="D45" s="63"/>
      <c r="E45" s="63"/>
      <c r="F45" s="63"/>
      <c r="G45" s="63"/>
      <c r="H45" s="63"/>
      <c r="I45" s="95"/>
      <c r="J45" s="95"/>
      <c r="K45" s="95"/>
      <c r="L45" s="95"/>
      <c r="M45" s="95"/>
      <c r="N45" s="95"/>
    </row>
    <row r="46" spans="1:14" ht="16.5" customHeight="1" x14ac:dyDescent="0.25">
      <c r="A46" s="45"/>
      <c r="B46" s="7"/>
      <c r="C46" s="7"/>
      <c r="D46" s="7"/>
      <c r="E46" s="7"/>
      <c r="F46" s="61"/>
      <c r="G46" s="11"/>
      <c r="H46" s="17"/>
      <c r="I46" s="95"/>
      <c r="J46" s="95"/>
      <c r="K46" s="95"/>
      <c r="L46" s="95"/>
      <c r="M46" s="95"/>
      <c r="N46" s="95"/>
    </row>
    <row r="47" spans="1:14" ht="16.5" customHeight="1" x14ac:dyDescent="0.25">
      <c r="A47" s="45"/>
      <c r="B47" s="7"/>
      <c r="C47" s="7"/>
      <c r="D47" s="7"/>
      <c r="E47" s="7"/>
      <c r="F47" s="61"/>
      <c r="G47" s="11"/>
      <c r="H47" s="17"/>
      <c r="I47" s="95"/>
      <c r="J47" s="95"/>
      <c r="K47" s="95"/>
      <c r="L47" s="95"/>
      <c r="M47" s="95"/>
      <c r="N47" s="95"/>
    </row>
    <row r="48" spans="1:14" ht="16.5" customHeight="1" x14ac:dyDescent="0.25">
      <c r="A48" s="45"/>
      <c r="B48" s="7"/>
      <c r="C48" s="7"/>
      <c r="D48" s="7"/>
      <c r="E48" s="7"/>
      <c r="F48" s="61"/>
      <c r="G48" s="11"/>
      <c r="H48" s="17"/>
      <c r="I48" s="95"/>
      <c r="J48" s="95"/>
      <c r="K48" s="95"/>
      <c r="L48" s="95"/>
      <c r="M48" s="95"/>
      <c r="N48" s="95"/>
    </row>
    <row r="49" spans="1:14" ht="15" customHeight="1" x14ac:dyDescent="0.25">
      <c r="A49" s="51" t="s">
        <v>44</v>
      </c>
      <c r="B49" s="64"/>
      <c r="C49" s="64"/>
      <c r="D49" s="64"/>
      <c r="E49" s="64"/>
      <c r="F49" s="65"/>
      <c r="G49" s="66"/>
      <c r="H49" s="68"/>
      <c r="I49" s="95"/>
      <c r="J49" s="95"/>
      <c r="K49" s="95"/>
      <c r="L49" s="95"/>
      <c r="M49" s="95"/>
      <c r="N49" s="95"/>
    </row>
    <row r="50" spans="1:14" ht="5.25" customHeight="1" x14ac:dyDescent="0.25">
      <c r="A50" s="46"/>
      <c r="B50" s="13"/>
      <c r="C50" s="13"/>
      <c r="D50" s="13"/>
      <c r="E50" s="13"/>
      <c r="F50" s="19"/>
      <c r="G50" s="20"/>
      <c r="H50" s="21"/>
      <c r="I50" s="32"/>
    </row>
    <row r="51" spans="1:14" ht="15" customHeight="1" x14ac:dyDescent="0.25">
      <c r="A51" s="72" t="s">
        <v>22</v>
      </c>
      <c r="B51" s="73"/>
      <c r="C51" s="73"/>
      <c r="D51" s="73"/>
      <c r="E51" s="73"/>
      <c r="F51" s="73"/>
      <c r="G51" s="73"/>
      <c r="H51" s="73"/>
      <c r="I51" s="32"/>
    </row>
    <row r="52" spans="1:14" ht="12.75" customHeight="1" x14ac:dyDescent="0.25">
      <c r="A52" s="44"/>
      <c r="B52" s="15"/>
      <c r="C52" s="15"/>
      <c r="D52" s="15"/>
      <c r="E52" s="15"/>
      <c r="F52" s="37"/>
      <c r="G52" s="12"/>
      <c r="H52" s="38"/>
      <c r="I52" s="32"/>
    </row>
    <row r="53" spans="1:14" ht="15" customHeight="1" x14ac:dyDescent="0.25">
      <c r="A53" s="60" t="s">
        <v>45</v>
      </c>
      <c r="B53" s="15"/>
      <c r="C53" s="15"/>
      <c r="D53" s="15"/>
      <c r="E53" s="15"/>
      <c r="F53" s="5"/>
      <c r="G53" s="22" t="s">
        <v>10</v>
      </c>
      <c r="H53" s="38"/>
      <c r="I53" s="32"/>
    </row>
    <row r="54" spans="1:14" ht="15" customHeight="1" x14ac:dyDescent="0.25">
      <c r="A54" s="44"/>
      <c r="B54" s="15"/>
      <c r="C54" s="15"/>
      <c r="D54" s="15"/>
      <c r="E54" s="15"/>
      <c r="F54" s="5"/>
      <c r="G54" s="55">
        <f>ROUND(SUM(H18+H27+H49)*0.15,0)</f>
        <v>8395</v>
      </c>
      <c r="H54" s="38"/>
      <c r="I54" s="32"/>
    </row>
    <row r="55" spans="1:14" ht="12.75" customHeight="1" x14ac:dyDescent="0.25">
      <c r="A55" s="59" t="s">
        <v>24</v>
      </c>
      <c r="B55" s="15"/>
      <c r="C55" s="15"/>
      <c r="D55" s="15"/>
      <c r="E55" s="15"/>
      <c r="F55" s="39"/>
      <c r="G55" s="12"/>
      <c r="H55" s="38"/>
      <c r="I55" s="32"/>
    </row>
    <row r="56" spans="1:14" ht="15" customHeight="1" x14ac:dyDescent="0.25">
      <c r="A56" s="52" t="s">
        <v>23</v>
      </c>
      <c r="B56" s="42"/>
      <c r="C56" s="42"/>
      <c r="D56" s="42"/>
      <c r="E56" s="42"/>
      <c r="F56" s="42"/>
      <c r="G56" s="42"/>
      <c r="H56" s="50">
        <f>G54</f>
        <v>8395</v>
      </c>
      <c r="I56" s="32"/>
    </row>
    <row r="57" spans="1:14" ht="3.75" customHeight="1" x14ac:dyDescent="0.25">
      <c r="A57" s="48"/>
      <c r="B57" s="23"/>
      <c r="C57" s="23"/>
      <c r="D57" s="23"/>
      <c r="E57" s="23"/>
      <c r="F57" s="23"/>
      <c r="G57" s="23"/>
      <c r="H57" s="24"/>
      <c r="I57" s="32"/>
    </row>
    <row r="58" spans="1:14" ht="15" customHeight="1" x14ac:dyDescent="0.25">
      <c r="A58" s="25" t="s">
        <v>9</v>
      </c>
      <c r="B58" s="26"/>
      <c r="C58" s="27"/>
      <c r="D58" s="27"/>
      <c r="E58" s="28"/>
      <c r="F58" s="29"/>
      <c r="G58" s="30"/>
      <c r="H58" s="31">
        <f>ROUND(SUM(H18+H27+H56+H49),0)</f>
        <v>64361</v>
      </c>
      <c r="I58" s="32"/>
      <c r="J58" s="3"/>
    </row>
    <row r="59" spans="1:14" ht="12.75" customHeight="1" x14ac:dyDescent="0.25">
      <c r="A59" s="32"/>
      <c r="B59" s="32"/>
      <c r="C59" s="32"/>
      <c r="D59" s="32"/>
      <c r="E59" s="33"/>
      <c r="F59" s="34"/>
      <c r="G59" s="35"/>
      <c r="H59" s="36"/>
      <c r="J59" s="3"/>
    </row>
    <row r="60" spans="1:14" ht="12.75" customHeight="1" x14ac:dyDescent="0.25">
      <c r="A60" s="71" t="s">
        <v>17</v>
      </c>
      <c r="B60" s="71"/>
      <c r="C60" s="71"/>
      <c r="D60" s="71"/>
      <c r="E60" s="71"/>
      <c r="F60" s="71"/>
      <c r="G60" s="71"/>
      <c r="H60" s="71"/>
    </row>
  </sheetData>
  <mergeCells count="24">
    <mergeCell ref="A7:H7"/>
    <mergeCell ref="B9:C9"/>
    <mergeCell ref="B10:C10"/>
    <mergeCell ref="B11:C11"/>
    <mergeCell ref="B12:C12"/>
    <mergeCell ref="A1:H1"/>
    <mergeCell ref="A2:H2"/>
    <mergeCell ref="A3:H3"/>
    <mergeCell ref="A4:H4"/>
    <mergeCell ref="A6:H6"/>
    <mergeCell ref="I12:K13"/>
    <mergeCell ref="E24:F24"/>
    <mergeCell ref="A60:H60"/>
    <mergeCell ref="A51:H51"/>
    <mergeCell ref="A20:H20"/>
    <mergeCell ref="A25:H25"/>
    <mergeCell ref="E22:F22"/>
    <mergeCell ref="E23:F23"/>
    <mergeCell ref="B13:C13"/>
    <mergeCell ref="A29:H29"/>
    <mergeCell ref="A30:H30"/>
    <mergeCell ref="A31:H31"/>
    <mergeCell ref="A43:H43"/>
    <mergeCell ref="I21:N49"/>
  </mergeCells>
  <printOptions gridLines="1"/>
  <pageMargins left="0.7" right="0.7" top="0.75" bottom="0.75" header="0.3" footer="0.3"/>
  <pageSetup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Coverdell Budget Narrative</vt:lpstr>
      <vt:lpstr>'Coverdell Budget Narrative'!_Hlk134618980</vt:lpstr>
      <vt:lpstr>'Coverdell Budget Narrative'!_Toc520714169</vt:lpstr>
      <vt:lpstr>'Coverdell Budget Narrative'!_Toc520714173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Contracts</dc:creator>
  <cp:lastModifiedBy>Stevenson, Cindy</cp:lastModifiedBy>
  <cp:lastPrinted>2016-04-27T13:29:42Z</cp:lastPrinted>
  <dcterms:created xsi:type="dcterms:W3CDTF">2007-03-08T14:41:09Z</dcterms:created>
  <dcterms:modified xsi:type="dcterms:W3CDTF">2024-11-06T14:04:08Z</dcterms:modified>
</cp:coreProperties>
</file>